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kich-my.sharepoint.com/personal/stephanie_goudzwaard_sikich_com/Documents/Milwaukee/Verticals &amp; Business Lines/HCM &amp; Payroll/Webinars/Q4-2020/Year-End Payroll/"/>
    </mc:Choice>
  </mc:AlternateContent>
  <xr:revisionPtr revIDLastSave="0" documentId="8_{BF673D16-EB18-4600-BBD4-8B7EED0F5852}" xr6:coauthVersionLast="45" xr6:coauthVersionMax="45" xr10:uidLastSave="{00000000-0000-0000-0000-000000000000}"/>
  <bookViews>
    <workbookView xWindow="28692" yWindow="-108" windowWidth="29016" windowHeight="15816" xr2:uid="{FB23CDAC-E272-4EF4-BB05-CB9466D029D7}"/>
  </bookViews>
  <sheets>
    <sheet name="Annual" sheetId="1" r:id="rId1"/>
    <sheet name="Per Pay Period" sheetId="2" r:id="rId2"/>
    <sheet name="UPSLIDE_UndoFormatting" sheetId="4" state="hidden" r:id="rId3"/>
    <sheet name="UPSLIDE_Undo" sheetId="3" state="hidden" r:id="rId4"/>
  </sheets>
  <definedNames>
    <definedName name="_UNDO_UPS_" hidden="1">'Per Pay Period'!$A$5:$A$51</definedName>
    <definedName name="_UNDO_UPS_SEL_" hidden="1">'Per Pay Period'!$A$5:$A$51</definedName>
    <definedName name="_UNDO31X31X_" hidden="1">Annual!$1:$1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9" i="2" l="1"/>
  <c r="M51" i="2" s="1"/>
  <c r="L49" i="2"/>
  <c r="L51" i="2" s="1"/>
  <c r="K49" i="2"/>
  <c r="K51" i="2" s="1"/>
  <c r="J49" i="2"/>
  <c r="J51" i="2" s="1"/>
  <c r="I49" i="2"/>
  <c r="I51" i="2" s="1"/>
  <c r="H49" i="2"/>
  <c r="H51" i="2" s="1"/>
  <c r="G49" i="2"/>
  <c r="G51" i="2" s="1"/>
  <c r="M41" i="2"/>
  <c r="M43" i="2" s="1"/>
  <c r="L41" i="2"/>
  <c r="L43" i="2" s="1"/>
  <c r="K41" i="2"/>
  <c r="K43" i="2" s="1"/>
  <c r="J41" i="2"/>
  <c r="J43" i="2" s="1"/>
  <c r="I41" i="2"/>
  <c r="I43" i="2" s="1"/>
  <c r="H41" i="2"/>
  <c r="H43" i="2" s="1"/>
  <c r="G41" i="2"/>
  <c r="G43" i="2" s="1"/>
  <c r="M31" i="2"/>
  <c r="M33" i="2" s="1"/>
  <c r="L31" i="2"/>
  <c r="L33" i="2" s="1"/>
  <c r="K31" i="2"/>
  <c r="K33" i="2" s="1"/>
  <c r="J31" i="2"/>
  <c r="J33" i="2" s="1"/>
  <c r="I31" i="2"/>
  <c r="I33" i="2" s="1"/>
  <c r="H31" i="2"/>
  <c r="H33" i="2" s="1"/>
  <c r="G31" i="2"/>
  <c r="G33" i="2" s="1"/>
  <c r="M21" i="2"/>
  <c r="M23" i="2" s="1"/>
  <c r="L21" i="2"/>
  <c r="L23" i="2" s="1"/>
  <c r="K21" i="2"/>
  <c r="K23" i="2" s="1"/>
  <c r="J21" i="2"/>
  <c r="J23" i="2" s="1"/>
  <c r="I21" i="2"/>
  <c r="I23" i="2" s="1"/>
  <c r="H21" i="2"/>
  <c r="H23" i="2" s="1"/>
  <c r="G21" i="2"/>
  <c r="G23" i="2" s="1"/>
  <c r="M11" i="2"/>
  <c r="M13" i="2" s="1"/>
  <c r="L11" i="2"/>
  <c r="L13" i="2" s="1"/>
  <c r="K11" i="2"/>
  <c r="K13" i="2" s="1"/>
  <c r="J11" i="2"/>
  <c r="B11" i="1" s="1"/>
  <c r="I11" i="2"/>
  <c r="B10" i="1" s="1"/>
  <c r="H11" i="2"/>
  <c r="B9" i="1" s="1"/>
  <c r="G11" i="2"/>
  <c r="G13" i="2" s="1"/>
  <c r="R49" i="2"/>
  <c r="R51" i="2" s="1"/>
  <c r="Q49" i="2"/>
  <c r="Q51" i="2" s="1"/>
  <c r="P49" i="2"/>
  <c r="P51" i="2" s="1"/>
  <c r="O49" i="2"/>
  <c r="O51" i="2" s="1"/>
  <c r="N49" i="2"/>
  <c r="N51" i="2" s="1"/>
  <c r="F49" i="2"/>
  <c r="F51" i="2" s="1"/>
  <c r="E49" i="2"/>
  <c r="E51" i="2" s="1"/>
  <c r="D49" i="2"/>
  <c r="D51" i="2" s="1"/>
  <c r="C49" i="2"/>
  <c r="C51" i="2" s="1"/>
  <c r="B49" i="2"/>
  <c r="B51" i="2" s="1"/>
  <c r="R41" i="2"/>
  <c r="R43" i="2" s="1"/>
  <c r="Q41" i="2"/>
  <c r="Q43" i="2" s="1"/>
  <c r="P41" i="2"/>
  <c r="P43" i="2" s="1"/>
  <c r="O41" i="2"/>
  <c r="O43" i="2" s="1"/>
  <c r="N41" i="2"/>
  <c r="N43" i="2" s="1"/>
  <c r="F41" i="2"/>
  <c r="F43" i="2" s="1"/>
  <c r="E41" i="2"/>
  <c r="E43" i="2" s="1"/>
  <c r="D41" i="2"/>
  <c r="D43" i="2" s="1"/>
  <c r="C41" i="2"/>
  <c r="C43" i="2" s="1"/>
  <c r="B41" i="2"/>
  <c r="B43" i="2" s="1"/>
  <c r="S40" i="2"/>
  <c r="S39" i="2"/>
  <c r="S38" i="2"/>
  <c r="S37" i="2"/>
  <c r="S36" i="2"/>
  <c r="S35" i="2"/>
  <c r="R31" i="2"/>
  <c r="R33" i="2" s="1"/>
  <c r="Q31" i="2"/>
  <c r="Q33" i="2" s="1"/>
  <c r="P31" i="2"/>
  <c r="P33" i="2" s="1"/>
  <c r="O31" i="2"/>
  <c r="O33" i="2" s="1"/>
  <c r="N31" i="2"/>
  <c r="N33" i="2" s="1"/>
  <c r="F31" i="2"/>
  <c r="F33" i="2" s="1"/>
  <c r="E31" i="2"/>
  <c r="E33" i="2" s="1"/>
  <c r="D31" i="2"/>
  <c r="D33" i="2" s="1"/>
  <c r="C31" i="2"/>
  <c r="C33" i="2" s="1"/>
  <c r="B31" i="2"/>
  <c r="B33" i="2" s="1"/>
  <c r="S30" i="2"/>
  <c r="S29" i="2"/>
  <c r="S28" i="2"/>
  <c r="S27" i="2"/>
  <c r="S26" i="2"/>
  <c r="S25" i="2"/>
  <c r="R21" i="2"/>
  <c r="R23" i="2" s="1"/>
  <c r="Q21" i="2"/>
  <c r="Q23" i="2" s="1"/>
  <c r="P21" i="2"/>
  <c r="P23" i="2" s="1"/>
  <c r="O21" i="2"/>
  <c r="O23" i="2" s="1"/>
  <c r="N21" i="2"/>
  <c r="N23" i="2" s="1"/>
  <c r="F21" i="2"/>
  <c r="F23" i="2" s="1"/>
  <c r="E21" i="2"/>
  <c r="E23" i="2" s="1"/>
  <c r="D21" i="2"/>
  <c r="D23" i="2" s="1"/>
  <c r="C21" i="2"/>
  <c r="C23" i="2" s="1"/>
  <c r="B21" i="2"/>
  <c r="B23" i="2" s="1"/>
  <c r="S20" i="2"/>
  <c r="S19" i="2"/>
  <c r="S18" i="2"/>
  <c r="S17" i="2"/>
  <c r="S16" i="2"/>
  <c r="S15" i="2"/>
  <c r="R11" i="2"/>
  <c r="B19" i="1" s="1"/>
  <c r="Q11" i="2"/>
  <c r="B18" i="1" s="1"/>
  <c r="P11" i="2"/>
  <c r="B17" i="1" s="1"/>
  <c r="O11" i="2"/>
  <c r="O13" i="2" s="1"/>
  <c r="N11" i="2"/>
  <c r="N13" i="2" s="1"/>
  <c r="F11" i="2"/>
  <c r="B7" i="1" s="1"/>
  <c r="E11" i="2"/>
  <c r="E13" i="2" s="1"/>
  <c r="D11" i="2"/>
  <c r="D13" i="2" s="1"/>
  <c r="C11" i="2"/>
  <c r="B4" i="1" s="1"/>
  <c r="B11" i="2"/>
  <c r="B13" i="2" s="1"/>
  <c r="S10" i="2"/>
  <c r="S9" i="2"/>
  <c r="S8" i="2"/>
  <c r="S7" i="2"/>
  <c r="S6" i="2"/>
  <c r="S5" i="2"/>
  <c r="D9" i="1" l="1"/>
  <c r="P13" i="2"/>
  <c r="R13" i="2"/>
  <c r="Q13" i="2"/>
  <c r="J13" i="2"/>
  <c r="I13" i="2"/>
  <c r="H13" i="2"/>
  <c r="F13" i="2"/>
  <c r="C13" i="2"/>
  <c r="B14" i="1"/>
  <c r="D14" i="1"/>
  <c r="B16" i="1"/>
  <c r="D16" i="1"/>
  <c r="C9" i="1"/>
  <c r="D17" i="1"/>
  <c r="H45" i="2"/>
  <c r="H47" i="2" s="1"/>
  <c r="C17" i="1"/>
  <c r="E8" i="1"/>
  <c r="C18" i="1"/>
  <c r="E13" i="1"/>
  <c r="D6" i="1"/>
  <c r="E15" i="1"/>
  <c r="D8" i="1"/>
  <c r="E16" i="1"/>
  <c r="B8" i="1"/>
  <c r="C3" i="1"/>
  <c r="C11" i="1"/>
  <c r="C19" i="1"/>
  <c r="D10" i="1"/>
  <c r="D18" i="1"/>
  <c r="E9" i="1"/>
  <c r="F9" i="1" s="1"/>
  <c r="E17" i="1"/>
  <c r="E7" i="1"/>
  <c r="C4" i="1"/>
  <c r="C12" i="1"/>
  <c r="D3" i="1"/>
  <c r="D11" i="1"/>
  <c r="D19" i="1"/>
  <c r="E10" i="1"/>
  <c r="E18" i="1"/>
  <c r="B12" i="1"/>
  <c r="C5" i="1"/>
  <c r="C13" i="1"/>
  <c r="D4" i="1"/>
  <c r="D12" i="1"/>
  <c r="E3" i="1"/>
  <c r="E11" i="1"/>
  <c r="E19" i="1"/>
  <c r="C10" i="1"/>
  <c r="B13" i="1"/>
  <c r="C6" i="1"/>
  <c r="C14" i="1"/>
  <c r="D5" i="1"/>
  <c r="D13" i="1"/>
  <c r="E4" i="1"/>
  <c r="E12" i="1"/>
  <c r="C7" i="1"/>
  <c r="C15" i="1"/>
  <c r="E5" i="1"/>
  <c r="B15" i="1"/>
  <c r="J45" i="2"/>
  <c r="J47" i="2" s="1"/>
  <c r="C8" i="1"/>
  <c r="C16" i="1"/>
  <c r="D7" i="1"/>
  <c r="D15" i="1"/>
  <c r="E6" i="1"/>
  <c r="E14" i="1"/>
  <c r="L45" i="2"/>
  <c r="L47" i="2" s="1"/>
  <c r="K45" i="2"/>
  <c r="K47" i="2" s="1"/>
  <c r="Q45" i="2"/>
  <c r="Q47" i="2" s="1"/>
  <c r="M45" i="2"/>
  <c r="M47" i="2" s="1"/>
  <c r="I45" i="2"/>
  <c r="I47" i="2" s="1"/>
  <c r="G45" i="2"/>
  <c r="G47" i="2" s="1"/>
  <c r="B45" i="2"/>
  <c r="B47" i="2" s="1"/>
  <c r="B3" i="1"/>
  <c r="B6" i="1"/>
  <c r="B5" i="1"/>
  <c r="O45" i="2"/>
  <c r="O47" i="2" s="1"/>
  <c r="P45" i="2"/>
  <c r="P47" i="2" s="1"/>
  <c r="N45" i="2"/>
  <c r="N47" i="2" s="1"/>
  <c r="R45" i="2"/>
  <c r="R47" i="2" s="1"/>
  <c r="D45" i="2"/>
  <c r="D47" i="2" s="1"/>
  <c r="C45" i="2"/>
  <c r="C47" i="2" s="1"/>
  <c r="E45" i="2"/>
  <c r="E47" i="2" s="1"/>
  <c r="F45" i="2"/>
  <c r="F47" i="2" s="1"/>
  <c r="F10" i="1" l="1"/>
  <c r="F15" i="1"/>
  <c r="F11" i="1"/>
  <c r="F7" i="1"/>
  <c r="F4" i="1"/>
  <c r="F21" i="1" s="1"/>
  <c r="G21" i="1" s="1"/>
  <c r="F8" i="1"/>
  <c r="F13" i="1"/>
  <c r="F24" i="1" s="1"/>
  <c r="G24" i="1" s="1"/>
  <c r="F14" i="1"/>
  <c r="F6" i="1"/>
  <c r="F22" i="1" s="1"/>
  <c r="G22" i="1" s="1"/>
  <c r="F16" i="1"/>
  <c r="F17" i="1"/>
  <c r="F5" i="1"/>
  <c r="C22" i="1" s="1"/>
  <c r="D22" i="1" s="1"/>
  <c r="F3" i="1"/>
  <c r="C21" i="1" s="1"/>
  <c r="D21" i="1" s="1"/>
  <c r="F19" i="1"/>
  <c r="F18" i="1"/>
  <c r="F12" i="1"/>
  <c r="C24" i="1" s="1"/>
  <c r="D24" i="1" s="1"/>
  <c r="C23" i="1" l="1"/>
  <c r="D23" i="1" s="1"/>
  <c r="F23" i="1"/>
  <c r="G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tc={4E69C06B-B7BB-418C-9BEA-548ECF23CD43}</author>
    <author>tc={56329AB1-86B6-4DC7-85F2-2050314A6A8E}</author>
  </authors>
  <commentList>
    <comment ref="B20" authorId="0" shapeId="0" xr:uid="{4E69C06B-B7BB-418C-9BEA-548ECF23CD43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Wages from W-2 Box Totals Recap</t>
      </text>
    </comment>
    <comment ref="E20" authorId="1" shapeId="0" xr:uid="{56329AB1-86B6-4DC7-85F2-2050314A6A8E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Taxes from W-2 Totals Recap</t>
      </text>
    </comment>
  </commentList>
</comments>
</file>

<file path=xl/sharedStrings.xml><?xml version="1.0" encoding="utf-8"?>
<sst xmlns="http://schemas.openxmlformats.org/spreadsheetml/2006/main" count="76" uniqueCount="53">
  <si>
    <t>Quarterly Reconciliation Spreadsheet</t>
  </si>
  <si>
    <t>QTR 1</t>
  </si>
  <si>
    <t>Qtr 2</t>
  </si>
  <si>
    <t>Qtr 3</t>
  </si>
  <si>
    <t>Qtr 4</t>
  </si>
  <si>
    <t>YTD</t>
  </si>
  <si>
    <t>Federal Wages</t>
  </si>
  <si>
    <t>FITW</t>
  </si>
  <si>
    <t>SocSec Wages</t>
  </si>
  <si>
    <t>SocSec Taxes EE</t>
  </si>
  <si>
    <t>SocSec Taxes ER</t>
  </si>
  <si>
    <t>Medicare Taxes EE</t>
  </si>
  <si>
    <t>Medicare Taxes ER</t>
  </si>
  <si>
    <t>W-2 Boxes</t>
  </si>
  <si>
    <t>Qualified Family Leave Wages</t>
  </si>
  <si>
    <t>Social Security Tips</t>
  </si>
  <si>
    <t>Tax Deposit Due Date</t>
  </si>
  <si>
    <t>Actual Deposit Date</t>
  </si>
  <si>
    <t>Notes</t>
  </si>
  <si>
    <t>1st QTD</t>
  </si>
  <si>
    <t>2nd QTD</t>
  </si>
  <si>
    <t>3rd QTD</t>
  </si>
  <si>
    <t>4th QTD</t>
  </si>
  <si>
    <t>W-3</t>
  </si>
  <si>
    <t>Qualified Sick Leave Wages</t>
  </si>
  <si>
    <t>Medicare Surtax Wages</t>
  </si>
  <si>
    <t>Medicare Surtax Taxes</t>
  </si>
  <si>
    <t>Box 1</t>
  </si>
  <si>
    <t>Box 5</t>
  </si>
  <si>
    <t>941 Wages</t>
  </si>
  <si>
    <t>941 Taxes</t>
  </si>
  <si>
    <t>Variance</t>
  </si>
  <si>
    <t>Box 7</t>
  </si>
  <si>
    <t>Total Wages</t>
  </si>
  <si>
    <t>Total Taxes</t>
  </si>
  <si>
    <t>941/W-2</t>
  </si>
  <si>
    <t>Pay Date</t>
  </si>
  <si>
    <t>Federal Income Tax Withholding</t>
  </si>
  <si>
    <t>Social Security Wages</t>
  </si>
  <si>
    <t>Social Security Withholding</t>
  </si>
  <si>
    <t>Employer Social Security Tax</t>
  </si>
  <si>
    <t>Social Security Tax Withholding</t>
  </si>
  <si>
    <t xml:space="preserve">Employer Social Security Tax </t>
  </si>
  <si>
    <t>Medicare Wages</t>
  </si>
  <si>
    <t>Medicare Tax Withholding</t>
  </si>
  <si>
    <t>Employer Medicare Tax</t>
  </si>
  <si>
    <t>Medicare Surtax Withholding</t>
  </si>
  <si>
    <t>941 Total</t>
  </si>
  <si>
    <t>Wage &amp; Tax</t>
  </si>
  <si>
    <t>Year</t>
  </si>
  <si>
    <t>941 Reconciliation/W-3</t>
  </si>
  <si>
    <t>Box 3</t>
  </si>
  <si>
    <t>Medicare Wage/Tips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</si>
</sst>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b/>
      <sz val="14"/>
      <color theme="0"/>
      <name val="Open Sans"/>
      <family val="2"/>
    </font>
    <font>
      <b/>
      <sz val="16"/>
      <color theme="0"/>
      <name val="Open Sans"/>
      <family val="2"/>
    </font>
    <font>
      <b/>
      <sz val="12"/>
      <color theme="1"/>
      <name val="Open Sans"/>
      <family val="2"/>
    </font>
    <font>
      <sz val="12"/>
      <color theme="1"/>
      <name val="Open Sans"/>
      <family val="2"/>
    </font>
    <font>
      <i/>
      <sz val="22"/>
      <color rgb="FF7E7E7E"/>
      <name val="Helvetica"/>
    </font>
    <font>
      <sz val="11"/>
      <color theme="1"/>
      <name val="Calibri"/>
      <family val="2"/>
    </font>
    <font>
      <i/>
      <sz val="8"/>
      <color theme="1"/>
      <name val="Segoe UI"/>
      <family val="2"/>
    </font>
    <font>
      <i/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00A499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003B5C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8" fontId="3" fillId="0" borderId="0" xfId="0" applyNumberFormat="1" applyFont="1"/>
    <xf numFmtId="0" fontId="3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0" borderId="4" xfId="0" applyFont="1" applyBorder="1"/>
    <xf numFmtId="8" fontId="3" fillId="0" borderId="4" xfId="1" applyNumberFormat="1" applyFont="1" applyBorder="1"/>
    <xf numFmtId="8" fontId="3" fillId="0" borderId="4" xfId="0" applyNumberFormat="1" applyFont="1" applyBorder="1"/>
    <xf numFmtId="164" fontId="3" fillId="0" borderId="0" xfId="0" applyNumberFormat="1" applyFont="1" applyAlignment="1">
      <alignment horizontal="center" wrapText="1"/>
    </xf>
    <xf numFmtId="8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0" fontId="3" fillId="0" borderId="0" xfId="0" applyFont="1" applyAlignment="1">
      <alignment wrapText="1"/>
    </xf>
    <xf numFmtId="164" fontId="4" fillId="0" borderId="0" xfId="0" applyNumberFormat="1" applyFont="1"/>
    <xf numFmtId="0" fontId="7" fillId="0" borderId="0" xfId="0" applyFont="1"/>
    <xf numFmtId="164" fontId="8" fillId="3" borderId="0" xfId="0" applyNumberFormat="1" applyFont="1" applyFill="1"/>
    <xf numFmtId="8" fontId="8" fillId="3" borderId="0" xfId="0" applyNumberFormat="1" applyFont="1" applyFill="1"/>
    <xf numFmtId="0" fontId="8" fillId="3" borderId="0" xfId="0" applyFont="1" applyFill="1" applyAlignment="1">
      <alignment wrapText="1"/>
    </xf>
    <xf numFmtId="0" fontId="8" fillId="0" borderId="0" xfId="0" applyFont="1"/>
    <xf numFmtId="164" fontId="7" fillId="3" borderId="0" xfId="0" applyNumberFormat="1" applyFont="1" applyFill="1" applyAlignment="1">
      <alignment horizontal="center" wrapText="1"/>
    </xf>
    <xf numFmtId="8" fontId="7" fillId="3" borderId="0" xfId="0" applyNumberFormat="1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8" fillId="0" borderId="0" xfId="0" applyFont="1" applyAlignment="1">
      <alignment horizontal="center" wrapText="1"/>
    </xf>
    <xf numFmtId="8" fontId="8" fillId="0" borderId="0" xfId="0" applyNumberFormat="1" applyFont="1"/>
    <xf numFmtId="164" fontId="8" fillId="0" borderId="0" xfId="0" applyNumberFormat="1" applyFont="1"/>
    <xf numFmtId="0" fontId="8" fillId="0" borderId="0" xfId="0" applyFont="1" applyAlignment="1">
      <alignment wrapText="1"/>
    </xf>
    <xf numFmtId="8" fontId="8" fillId="0" borderId="3" xfId="0" applyNumberFormat="1" applyFont="1" applyBorder="1"/>
    <xf numFmtId="164" fontId="7" fillId="3" borderId="0" xfId="0" applyNumberFormat="1" applyFont="1" applyFill="1"/>
    <xf numFmtId="8" fontId="8" fillId="0" borderId="1" xfId="0" applyNumberFormat="1" applyFont="1" applyBorder="1"/>
    <xf numFmtId="8" fontId="8" fillId="0" borderId="0" xfId="0" applyNumberFormat="1" applyFont="1" applyBorder="1"/>
    <xf numFmtId="8" fontId="8" fillId="0" borderId="2" xfId="0" applyNumberFormat="1" applyFont="1" applyBorder="1"/>
    <xf numFmtId="10" fontId="8" fillId="0" borderId="0" xfId="0" applyNumberFormat="1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3" fillId="0" borderId="0" xfId="0" applyFont="1" applyBorder="1"/>
    <xf numFmtId="8" fontId="3" fillId="0" borderId="0" xfId="1" applyNumberFormat="1" applyFont="1" applyBorder="1"/>
    <xf numFmtId="164" fontId="7" fillId="0" borderId="0" xfId="0" applyNumberFormat="1" applyFont="1" applyFill="1"/>
    <xf numFmtId="0" fontId="12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100564</xdr:colOff>
      <xdr:row>25</xdr:row>
      <xdr:rowOff>102944</xdr:rowOff>
    </xdr:from>
    <xdr:to>
      <xdr:col>0</xdr:col>
      <xdr:colOff>1020824</xdr:colOff>
      <xdr:row>26</xdr:row>
      <xdr:rowOff>69749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205B628-8BE7-0345-9716-C2030ED26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64" y="5729526"/>
          <a:ext cx="920260" cy="183831"/>
        </a:xfrm>
        <a:prstGeom prst="rect">
          <a:avLst/>
        </a:prstGeom>
      </xdr:spPr>
    </xdr:pic>
    <xdr:clientData/>
  </xdr:twoCellAnchor>
  <xdr:twoCellAnchor editAs="oneCell">
    <xdr:from>
      <xdr:col>0</xdr:col>
      <xdr:colOff>70398</xdr:colOff>
      <xdr:row>29</xdr:row>
      <xdr:rowOff>38222</xdr:rowOff>
    </xdr:from>
    <xdr:to>
      <xdr:col>0</xdr:col>
      <xdr:colOff>1623672</xdr:colOff>
      <xdr:row>29</xdr:row>
      <xdr:rowOff>158799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9537F0D-E6D5-1D45-9292-C3C091D18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" y="6532906"/>
          <a:ext cx="1553274" cy="120577"/>
        </a:xfrm>
        <a:prstGeom prst="rect">
          <a:avLst/>
        </a:prstGeom>
      </xdr:spPr>
    </xdr:pic>
    <xdr:clientData/>
  </xdr:twoCellAnchor>
  <xdr:twoCellAnchor editAs="oneCell">
    <xdr:from>
      <xdr:col>0</xdr:col>
      <xdr:colOff>24113</xdr:colOff>
      <xdr:row>26</xdr:row>
      <xdr:rowOff>128607</xdr:rowOff>
    </xdr:from>
    <xdr:to>
      <xdr:col>1</xdr:col>
      <xdr:colOff>779684</xdr:colOff>
      <xdr:row>29</xdr:row>
      <xdr:rowOff>17116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4CE340D-7882-CD4C-A1CB-6AFD7BEC8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13" y="5972215"/>
          <a:ext cx="3488482" cy="539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76451</xdr:colOff>
      <xdr:row>52</xdr:row>
      <xdr:rowOff>65932</xdr:rowOff>
    </xdr:from>
    <xdr:to>
      <xdr:col>0</xdr:col>
      <xdr:colOff>996711</xdr:colOff>
      <xdr:row>53</xdr:row>
      <xdr:rowOff>7641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C516D2B-05A1-074C-9F1E-4D5B88CD2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51" y="13720716"/>
          <a:ext cx="920260" cy="183831"/>
        </a:xfrm>
        <a:prstGeom prst="rect">
          <a:avLst/>
        </a:prstGeom>
      </xdr:spPr>
    </xdr:pic>
    <xdr:clientData/>
  </xdr:twoCellAnchor>
  <xdr:twoCellAnchor editAs="oneCell">
    <xdr:from>
      <xdr:col>0</xdr:col>
      <xdr:colOff>46285</xdr:colOff>
      <xdr:row>55</xdr:row>
      <xdr:rowOff>163756</xdr:rowOff>
    </xdr:from>
    <xdr:to>
      <xdr:col>1</xdr:col>
      <xdr:colOff>517707</xdr:colOff>
      <xdr:row>56</xdr:row>
      <xdr:rowOff>42211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6DBA2DE-A5F6-954E-BF24-05BF82617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85" y="14544907"/>
          <a:ext cx="1549551" cy="1205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73435</xdr:rowOff>
    </xdr:from>
    <xdr:to>
      <xdr:col>2</xdr:col>
      <xdr:colOff>1277741</xdr:colOff>
      <xdr:row>55</xdr:row>
      <xdr:rowOff>142650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835AD6A-35CC-2046-A39D-FFEAD392D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70341"/>
          <a:ext cx="3484252" cy="5534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ristine Willson" id="{5EA67E35-49D1-49C5-944C-F7FE028C2CDC}" userId="S::Kristine.Willson@sikich.com::9cead89d-9b8a-4fc3-9c33-32ff7468bc0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0" dT="2020-10-09T21:04:08.76" personId="{5EA67E35-49D1-49C5-944C-F7FE028C2CDC}" id="{4E69C06B-B7BB-418C-9BEA-548ECF23CD43}">
    <text>Enter Wages from W-2 Box Totals Recap</text>
  </threadedComment>
  <threadedComment ref="E20" dT="2020-10-09T21:04:33.27" personId="{5EA67E35-49D1-49C5-944C-F7FE028C2CDC}" id="{56329AB1-86B6-4DC7-85F2-2050314A6A8E}">
    <text>Enter Taxes from W-2 Totals Recap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13095-E758-4E89-A220-E3D0B91264C2}">
  <dimension ref="A1:L28"/>
  <sheetViews>
    <sheetView showGridLines="0" tabSelected="1" zoomScaleNormal="100" workbookViewId="0">
      <selection activeCell="D26" sqref="D26"/>
    </sheetView>
  </sheetViews>
  <sheetFormatPr defaultColWidth="8.77734375" defaultRowHeight="15.6" x14ac:dyDescent="0.35"/>
  <cols>
    <col min="1" max="1" width="35.77734375" style="1" customWidth="1"/>
    <col min="2" max="6" width="12.77734375" style="1" customWidth="1"/>
    <col min="7" max="7" width="10.109375" style="1" bestFit="1" customWidth="1"/>
    <col min="8" max="16384" width="8.77734375" style="1"/>
  </cols>
  <sheetData>
    <row r="1" spans="1:12" ht="22.05" customHeight="1" x14ac:dyDescent="0.35">
      <c r="A1" s="40" t="s">
        <v>0</v>
      </c>
      <c r="B1" s="40"/>
      <c r="C1" s="40"/>
      <c r="D1" s="40"/>
      <c r="E1" s="40"/>
      <c r="F1" s="40"/>
    </row>
    <row r="2" spans="1:12" x14ac:dyDescent="0.35">
      <c r="A2" s="5" t="s">
        <v>35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12" x14ac:dyDescent="0.35">
      <c r="A3" s="6" t="s">
        <v>6</v>
      </c>
      <c r="B3" s="7">
        <f>'Per Pay Period'!B$11</f>
        <v>0</v>
      </c>
      <c r="C3" s="7">
        <f>'Per Pay Period'!B$21</f>
        <v>0</v>
      </c>
      <c r="D3" s="7">
        <f>'Per Pay Period'!B$31</f>
        <v>0</v>
      </c>
      <c r="E3" s="7">
        <f>'Per Pay Period'!B$41</f>
        <v>0</v>
      </c>
      <c r="F3" s="8">
        <f>SUM(B3:E3)</f>
        <v>0</v>
      </c>
    </row>
    <row r="4" spans="1:12" x14ac:dyDescent="0.35">
      <c r="A4" s="6" t="s">
        <v>7</v>
      </c>
      <c r="B4" s="7">
        <f>'Per Pay Period'!C$11</f>
        <v>0</v>
      </c>
      <c r="C4" s="7">
        <f>'Per Pay Period'!C$21</f>
        <v>0</v>
      </c>
      <c r="D4" s="7">
        <f>'Per Pay Period'!C$31</f>
        <v>0</v>
      </c>
      <c r="E4" s="7">
        <f>'Per Pay Period'!C$41</f>
        <v>0</v>
      </c>
      <c r="F4" s="8">
        <f t="shared" ref="F4:F19" si="0">SUM(B4:E4)</f>
        <v>0</v>
      </c>
    </row>
    <row r="5" spans="1:12" ht="28.2" x14ac:dyDescent="0.5">
      <c r="A5" s="6" t="s">
        <v>8</v>
      </c>
      <c r="B5" s="7">
        <f>'Per Pay Period'!D$11</f>
        <v>0</v>
      </c>
      <c r="C5" s="7">
        <f>'Per Pay Period'!D$21</f>
        <v>0</v>
      </c>
      <c r="D5" s="7">
        <f>'Per Pay Period'!D$31</f>
        <v>0</v>
      </c>
      <c r="E5" s="7">
        <f>'Per Pay Period'!D$41</f>
        <v>0</v>
      </c>
      <c r="F5" s="8">
        <f t="shared" si="0"/>
        <v>0</v>
      </c>
      <c r="L5" s="33"/>
    </row>
    <row r="6" spans="1:12" x14ac:dyDescent="0.35">
      <c r="A6" s="6" t="s">
        <v>9</v>
      </c>
      <c r="B6" s="7">
        <f>'Per Pay Period'!E$11</f>
        <v>0</v>
      </c>
      <c r="C6" s="7">
        <f>'Per Pay Period'!E$21</f>
        <v>0</v>
      </c>
      <c r="D6" s="7">
        <f>'Per Pay Period'!E$31</f>
        <v>0</v>
      </c>
      <c r="E6" s="7">
        <f>'Per Pay Period'!E$41</f>
        <v>0</v>
      </c>
      <c r="F6" s="8">
        <f t="shared" si="0"/>
        <v>0</v>
      </c>
    </row>
    <row r="7" spans="1:12" x14ac:dyDescent="0.35">
      <c r="A7" s="6" t="s">
        <v>10</v>
      </c>
      <c r="B7" s="7">
        <f>'Per Pay Period'!F$11</f>
        <v>0</v>
      </c>
      <c r="C7" s="7">
        <f>'Per Pay Period'!F$21</f>
        <v>0</v>
      </c>
      <c r="D7" s="7">
        <f>'Per Pay Period'!F$31</f>
        <v>0</v>
      </c>
      <c r="E7" s="7">
        <f>'Per Pay Period'!F$41</f>
        <v>0</v>
      </c>
      <c r="F7" s="8">
        <f t="shared" si="0"/>
        <v>0</v>
      </c>
    </row>
    <row r="8" spans="1:12" x14ac:dyDescent="0.35">
      <c r="A8" s="6" t="s">
        <v>24</v>
      </c>
      <c r="B8" s="7">
        <f>'Per Pay Period'!G$11</f>
        <v>0</v>
      </c>
      <c r="C8" s="7">
        <f>'Per Pay Period'!G$21</f>
        <v>0</v>
      </c>
      <c r="D8" s="7">
        <f>'Per Pay Period'!G$31</f>
        <v>0</v>
      </c>
      <c r="E8" s="7">
        <f>'Per Pay Period'!G$41</f>
        <v>0</v>
      </c>
      <c r="F8" s="8">
        <f t="shared" si="0"/>
        <v>0</v>
      </c>
    </row>
    <row r="9" spans="1:12" x14ac:dyDescent="0.35">
      <c r="A9" s="6" t="s">
        <v>9</v>
      </c>
      <c r="B9" s="7">
        <f>'Per Pay Period'!H$11</f>
        <v>0</v>
      </c>
      <c r="C9" s="7">
        <f>'Per Pay Period'!H$21</f>
        <v>0</v>
      </c>
      <c r="D9" s="7">
        <f>'Per Pay Period'!H$31</f>
        <v>0</v>
      </c>
      <c r="E9" s="7">
        <f>'Per Pay Period'!H$41</f>
        <v>0</v>
      </c>
      <c r="F9" s="8">
        <f t="shared" si="0"/>
        <v>0</v>
      </c>
    </row>
    <row r="10" spans="1:12" x14ac:dyDescent="0.35">
      <c r="A10" s="6" t="s">
        <v>14</v>
      </c>
      <c r="B10" s="7">
        <f>'Per Pay Period'!I$11</f>
        <v>0</v>
      </c>
      <c r="C10" s="7">
        <f>'Per Pay Period'!I$21</f>
        <v>0</v>
      </c>
      <c r="D10" s="7">
        <f>'Per Pay Period'!I$31</f>
        <v>0</v>
      </c>
      <c r="E10" s="7">
        <f>'Per Pay Period'!I$41</f>
        <v>0</v>
      </c>
      <c r="F10" s="8">
        <f t="shared" si="0"/>
        <v>0</v>
      </c>
    </row>
    <row r="11" spans="1:12" x14ac:dyDescent="0.35">
      <c r="A11" s="6" t="s">
        <v>9</v>
      </c>
      <c r="B11" s="7">
        <f>'Per Pay Period'!J$11</f>
        <v>0</v>
      </c>
      <c r="C11" s="7">
        <f>'Per Pay Period'!J$21</f>
        <v>0</v>
      </c>
      <c r="D11" s="7">
        <f>'Per Pay Period'!J$31</f>
        <v>0</v>
      </c>
      <c r="E11" s="7">
        <f>'Per Pay Period'!J$41</f>
        <v>0</v>
      </c>
      <c r="F11" s="8">
        <f t="shared" si="0"/>
        <v>0</v>
      </c>
    </row>
    <row r="12" spans="1:12" x14ac:dyDescent="0.35">
      <c r="A12" s="6" t="s">
        <v>15</v>
      </c>
      <c r="B12" s="7">
        <f>'Per Pay Period'!K$11</f>
        <v>0</v>
      </c>
      <c r="C12" s="7">
        <f>'Per Pay Period'!K$21</f>
        <v>0</v>
      </c>
      <c r="D12" s="7">
        <f>'Per Pay Period'!K$31</f>
        <v>0</v>
      </c>
      <c r="E12" s="7">
        <f>'Per Pay Period'!K$41</f>
        <v>0</v>
      </c>
      <c r="F12" s="8">
        <f t="shared" si="0"/>
        <v>0</v>
      </c>
    </row>
    <row r="13" spans="1:12" x14ac:dyDescent="0.35">
      <c r="A13" s="6" t="s">
        <v>9</v>
      </c>
      <c r="B13" s="7">
        <f>'Per Pay Period'!L$11</f>
        <v>0</v>
      </c>
      <c r="C13" s="7">
        <f>'Per Pay Period'!L$21</f>
        <v>0</v>
      </c>
      <c r="D13" s="7">
        <f>'Per Pay Period'!L$31</f>
        <v>0</v>
      </c>
      <c r="E13" s="7">
        <f>'Per Pay Period'!L$41</f>
        <v>0</v>
      </c>
      <c r="F13" s="8">
        <f t="shared" si="0"/>
        <v>0</v>
      </c>
    </row>
    <row r="14" spans="1:12" x14ac:dyDescent="0.35">
      <c r="A14" s="6" t="s">
        <v>10</v>
      </c>
      <c r="B14" s="7">
        <f>'Per Pay Period'!M$11</f>
        <v>0</v>
      </c>
      <c r="C14" s="7">
        <f>'Per Pay Period'!M$21</f>
        <v>0</v>
      </c>
      <c r="D14" s="7">
        <f>'Per Pay Period'!M$31</f>
        <v>0</v>
      </c>
      <c r="E14" s="7">
        <f>'Per Pay Period'!M$41</f>
        <v>0</v>
      </c>
      <c r="F14" s="8">
        <f t="shared" si="0"/>
        <v>0</v>
      </c>
    </row>
    <row r="15" spans="1:12" x14ac:dyDescent="0.35">
      <c r="A15" s="6" t="s">
        <v>52</v>
      </c>
      <c r="B15" s="7">
        <f>'Per Pay Period'!N$11</f>
        <v>0</v>
      </c>
      <c r="C15" s="7">
        <f>'Per Pay Period'!N$21</f>
        <v>0</v>
      </c>
      <c r="D15" s="7">
        <f>'Per Pay Period'!N$31</f>
        <v>0</v>
      </c>
      <c r="E15" s="7">
        <f>'Per Pay Period'!N$41</f>
        <v>0</v>
      </c>
      <c r="F15" s="8">
        <f t="shared" si="0"/>
        <v>0</v>
      </c>
    </row>
    <row r="16" spans="1:12" x14ac:dyDescent="0.35">
      <c r="A16" s="6" t="s">
        <v>11</v>
      </c>
      <c r="B16" s="7">
        <f>'Per Pay Period'!O$11</f>
        <v>0</v>
      </c>
      <c r="C16" s="7">
        <f>'Per Pay Period'!O$21</f>
        <v>0</v>
      </c>
      <c r="D16" s="7">
        <f>'Per Pay Period'!O$31</f>
        <v>0</v>
      </c>
      <c r="E16" s="7">
        <f>'Per Pay Period'!O$41</f>
        <v>0</v>
      </c>
      <c r="F16" s="8">
        <f t="shared" si="0"/>
        <v>0</v>
      </c>
    </row>
    <row r="17" spans="1:10" x14ac:dyDescent="0.35">
      <c r="A17" s="6" t="s">
        <v>12</v>
      </c>
      <c r="B17" s="7">
        <f>'Per Pay Period'!P$11</f>
        <v>0</v>
      </c>
      <c r="C17" s="7">
        <f>'Per Pay Period'!P$21</f>
        <v>0</v>
      </c>
      <c r="D17" s="7">
        <f>'Per Pay Period'!P$31</f>
        <v>0</v>
      </c>
      <c r="E17" s="7">
        <f>'Per Pay Period'!P$41</f>
        <v>0</v>
      </c>
      <c r="F17" s="8">
        <f t="shared" si="0"/>
        <v>0</v>
      </c>
    </row>
    <row r="18" spans="1:10" x14ac:dyDescent="0.35">
      <c r="A18" s="6" t="s">
        <v>25</v>
      </c>
      <c r="B18" s="7">
        <f>'Per Pay Period'!Q$11</f>
        <v>0</v>
      </c>
      <c r="C18" s="7">
        <f>'Per Pay Period'!Q$21</f>
        <v>0</v>
      </c>
      <c r="D18" s="7">
        <f>'Per Pay Period'!Q$31</f>
        <v>0</v>
      </c>
      <c r="E18" s="7">
        <f>'Per Pay Period'!Q$41</f>
        <v>0</v>
      </c>
      <c r="F18" s="8">
        <f t="shared" si="0"/>
        <v>0</v>
      </c>
    </row>
    <row r="19" spans="1:10" x14ac:dyDescent="0.35">
      <c r="A19" s="6" t="s">
        <v>26</v>
      </c>
      <c r="B19" s="7">
        <f>'Per Pay Period'!R$11</f>
        <v>0</v>
      </c>
      <c r="C19" s="7">
        <f>'Per Pay Period'!R$21</f>
        <v>0</v>
      </c>
      <c r="D19" s="7">
        <f>'Per Pay Period'!R$31</f>
        <v>0</v>
      </c>
      <c r="E19" s="7">
        <f>'Per Pay Period'!R$41</f>
        <v>0</v>
      </c>
      <c r="F19" s="8">
        <f t="shared" si="0"/>
        <v>0</v>
      </c>
    </row>
    <row r="20" spans="1:10" s="4" customFormat="1" x14ac:dyDescent="0.35">
      <c r="A20" s="5" t="s">
        <v>13</v>
      </c>
      <c r="B20" s="5" t="s">
        <v>33</v>
      </c>
      <c r="C20" s="5" t="s">
        <v>29</v>
      </c>
      <c r="D20" s="5" t="s">
        <v>31</v>
      </c>
      <c r="E20" s="5" t="s">
        <v>34</v>
      </c>
      <c r="F20" s="5" t="s">
        <v>30</v>
      </c>
      <c r="G20" s="5" t="s">
        <v>31</v>
      </c>
      <c r="J20" s="34"/>
    </row>
    <row r="21" spans="1:10" x14ac:dyDescent="0.35">
      <c r="A21" s="6" t="s">
        <v>27</v>
      </c>
      <c r="B21" s="7"/>
      <c r="C21" s="7">
        <f>F3</f>
        <v>0</v>
      </c>
      <c r="D21" s="7">
        <f>B21-C21</f>
        <v>0</v>
      </c>
      <c r="E21" s="7"/>
      <c r="F21" s="7">
        <f>F4</f>
        <v>0</v>
      </c>
      <c r="G21" s="7">
        <f>E21-F21</f>
        <v>0</v>
      </c>
    </row>
    <row r="22" spans="1:10" x14ac:dyDescent="0.35">
      <c r="A22" s="6" t="s">
        <v>51</v>
      </c>
      <c r="B22" s="7"/>
      <c r="C22" s="7">
        <f>F5</f>
        <v>0</v>
      </c>
      <c r="D22" s="7">
        <f t="shared" ref="D22:D24" si="1">B22-C22</f>
        <v>0</v>
      </c>
      <c r="E22" s="7"/>
      <c r="F22" s="7">
        <f>F6</f>
        <v>0</v>
      </c>
      <c r="G22" s="7">
        <f t="shared" ref="G22:G24" si="2">E22-F22</f>
        <v>0</v>
      </c>
    </row>
    <row r="23" spans="1:10" x14ac:dyDescent="0.35">
      <c r="A23" s="6" t="s">
        <v>28</v>
      </c>
      <c r="B23" s="7"/>
      <c r="C23" s="7">
        <f>F15+F18</f>
        <v>0</v>
      </c>
      <c r="D23" s="7">
        <f t="shared" si="1"/>
        <v>0</v>
      </c>
      <c r="E23" s="7"/>
      <c r="F23" s="7">
        <f>F16+F19</f>
        <v>0</v>
      </c>
      <c r="G23" s="7">
        <f t="shared" si="2"/>
        <v>0</v>
      </c>
    </row>
    <row r="24" spans="1:10" x14ac:dyDescent="0.35">
      <c r="A24" s="6" t="s">
        <v>32</v>
      </c>
      <c r="B24" s="7"/>
      <c r="C24" s="7">
        <f>F12</f>
        <v>0</v>
      </c>
      <c r="D24" s="7">
        <f t="shared" si="1"/>
        <v>0</v>
      </c>
      <c r="E24" s="7"/>
      <c r="F24" s="7">
        <f>F13</f>
        <v>0</v>
      </c>
      <c r="G24" s="7">
        <f t="shared" si="2"/>
        <v>0</v>
      </c>
    </row>
    <row r="25" spans="1:10" x14ac:dyDescent="0.35">
      <c r="A25" s="36"/>
      <c r="B25" s="37"/>
      <c r="C25" s="37"/>
      <c r="D25" s="37"/>
      <c r="E25" s="37"/>
      <c r="F25" s="37"/>
      <c r="G25" s="37"/>
    </row>
    <row r="26" spans="1:10" x14ac:dyDescent="0.35">
      <c r="A26" s="35"/>
    </row>
    <row r="27" spans="1:10" x14ac:dyDescent="0.35">
      <c r="A27" s="35"/>
    </row>
    <row r="28" spans="1:10" x14ac:dyDescent="0.35">
      <c r="A28" s="35"/>
    </row>
  </sheetData>
  <mergeCells count="1">
    <mergeCell ref="A1:F1"/>
  </mergeCells>
  <pageMargins left="0.7" right="0.7" top="0.75" bottom="0.75" header="0.3" footer="0.3"/>
  <pageSetup orientation="landscape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AF0B-7DCC-4559-8FC1-415F8622FC52}">
  <sheetPr>
    <pageSetUpPr fitToPage="1"/>
  </sheetPr>
  <dimension ref="A1:V53"/>
  <sheetViews>
    <sheetView showGridLines="0" view="pageLayout" zoomScale="50" zoomScaleNormal="30" zoomScalePageLayoutView="50" workbookViewId="0">
      <selection activeCell="AH53" sqref="AH53"/>
    </sheetView>
  </sheetViews>
  <sheetFormatPr defaultColWidth="9.109375" defaultRowHeight="17.399999999999999" x14ac:dyDescent="0.4"/>
  <cols>
    <col min="1" max="1" width="14.109375" style="25" customWidth="1"/>
    <col min="2" max="2" width="14.77734375" style="24" customWidth="1"/>
    <col min="3" max="3" width="18.109375" style="24" customWidth="1"/>
    <col min="4" max="5" width="15.77734375" style="24" customWidth="1"/>
    <col min="6" max="6" width="13.33203125" style="24" bestFit="1" customWidth="1"/>
    <col min="7" max="7" width="13.109375" style="24" customWidth="1"/>
    <col min="8" max="8" width="15.6640625" style="24" customWidth="1"/>
    <col min="9" max="9" width="14.77734375" style="24" customWidth="1"/>
    <col min="10" max="10" width="15.109375" style="24" customWidth="1"/>
    <col min="11" max="11" width="13.109375" style="24" customWidth="1"/>
    <col min="12" max="12" width="15.109375" style="24" customWidth="1"/>
    <col min="13" max="13" width="13.109375" style="24" customWidth="1"/>
    <col min="14" max="14" width="15.6640625" style="24" bestFit="1" customWidth="1"/>
    <col min="15" max="15" width="16.77734375" style="24" customWidth="1"/>
    <col min="16" max="16" width="13.6640625" style="24" bestFit="1" customWidth="1"/>
    <col min="17" max="17" width="15.6640625" style="24" bestFit="1" customWidth="1"/>
    <col min="18" max="18" width="15.77734375" style="24" customWidth="1"/>
    <col min="19" max="19" width="15.44140625" style="25" bestFit="1" customWidth="1"/>
    <col min="20" max="20" width="11.109375" style="25" customWidth="1"/>
    <col min="21" max="21" width="50.77734375" style="26" customWidth="1"/>
    <col min="22" max="16384" width="9.109375" style="19"/>
  </cols>
  <sheetData>
    <row r="1" spans="1:22" s="15" customFormat="1" ht="24" x14ac:dyDescent="0.55000000000000004">
      <c r="A1" s="41" t="s">
        <v>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2" s="15" customFormat="1" ht="24" x14ac:dyDescent="0.55000000000000004">
      <c r="A2" s="41" t="s">
        <v>49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2" x14ac:dyDescent="0.4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6"/>
      <c r="T3" s="16"/>
      <c r="U3" s="18"/>
    </row>
    <row r="4" spans="1:22" s="23" customFormat="1" ht="69.599999999999994" x14ac:dyDescent="0.4">
      <c r="A4" s="20" t="s">
        <v>36</v>
      </c>
      <c r="B4" s="21" t="s">
        <v>6</v>
      </c>
      <c r="C4" s="21" t="s">
        <v>37</v>
      </c>
      <c r="D4" s="21" t="s">
        <v>38</v>
      </c>
      <c r="E4" s="21" t="s">
        <v>39</v>
      </c>
      <c r="F4" s="21" t="s">
        <v>40</v>
      </c>
      <c r="G4" s="21" t="s">
        <v>24</v>
      </c>
      <c r="H4" s="21" t="s">
        <v>41</v>
      </c>
      <c r="I4" s="21" t="s">
        <v>14</v>
      </c>
      <c r="J4" s="21" t="s">
        <v>41</v>
      </c>
      <c r="K4" s="21" t="s">
        <v>15</v>
      </c>
      <c r="L4" s="21" t="s">
        <v>41</v>
      </c>
      <c r="M4" s="21" t="s">
        <v>42</v>
      </c>
      <c r="N4" s="21" t="s">
        <v>43</v>
      </c>
      <c r="O4" s="21" t="s">
        <v>44</v>
      </c>
      <c r="P4" s="21" t="s">
        <v>45</v>
      </c>
      <c r="Q4" s="21" t="s">
        <v>25</v>
      </c>
      <c r="R4" s="21" t="s">
        <v>46</v>
      </c>
      <c r="S4" s="20" t="s">
        <v>16</v>
      </c>
      <c r="T4" s="20" t="s">
        <v>17</v>
      </c>
      <c r="U4" s="22" t="s">
        <v>18</v>
      </c>
    </row>
    <row r="5" spans="1:22" x14ac:dyDescent="0.4">
      <c r="A5" s="16">
        <v>43845</v>
      </c>
      <c r="B5" s="24">
        <v>0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5">
        <f>IF((C5+E5+F5+O5+P5+R5)&gt;100000,(A5+3),(A5+5))</f>
        <v>43850</v>
      </c>
    </row>
    <row r="6" spans="1:22" x14ac:dyDescent="0.4">
      <c r="A6" s="16">
        <v>43861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5">
        <f>IF((C6+E6+F6+O6+P6+R6)&gt;100000,(A6+1),(A6+5))</f>
        <v>43866</v>
      </c>
    </row>
    <row r="7" spans="1:22" x14ac:dyDescent="0.4">
      <c r="A7" s="16">
        <v>43876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5">
        <f>IF((C7+E7+F7+O7+P7+R7)&gt;100000,(A7+3),(A7+5))</f>
        <v>43881</v>
      </c>
    </row>
    <row r="8" spans="1:22" x14ac:dyDescent="0.4">
      <c r="A8" s="16">
        <v>43890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5">
        <f t="shared" ref="S8" si="0">IF((C8+E8+F8+O8+P8+R8)&gt;100000,(A8+1),(A8+5))</f>
        <v>43895</v>
      </c>
    </row>
    <row r="9" spans="1:22" x14ac:dyDescent="0.4">
      <c r="A9" s="16">
        <v>43905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5">
        <f>IF((C9+E9+F9+O9+P9+R9)&gt;100000,(A9+3),(A9+5))</f>
        <v>43910</v>
      </c>
    </row>
    <row r="10" spans="1:22" x14ac:dyDescent="0.4">
      <c r="A10" s="16">
        <v>43921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5">
        <f>IF((C10+E10+F10+O10+P10+R10)&gt;100000,(A10+4),(A10+5))</f>
        <v>43926</v>
      </c>
    </row>
    <row r="11" spans="1:22" s="26" customFormat="1" x14ac:dyDescent="0.4">
      <c r="A11" s="28" t="s">
        <v>19</v>
      </c>
      <c r="B11" s="24">
        <f t="shared" ref="B11:R11" si="1">SUM(B5:B10)</f>
        <v>0</v>
      </c>
      <c r="C11" s="24">
        <f t="shared" si="1"/>
        <v>0</v>
      </c>
      <c r="D11" s="24">
        <f t="shared" si="1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4">
        <f t="shared" si="1"/>
        <v>0</v>
      </c>
      <c r="J11" s="24">
        <f t="shared" si="1"/>
        <v>0</v>
      </c>
      <c r="K11" s="24">
        <f t="shared" si="1"/>
        <v>0</v>
      </c>
      <c r="L11" s="24">
        <f t="shared" si="1"/>
        <v>0</v>
      </c>
      <c r="M11" s="24">
        <f t="shared" si="1"/>
        <v>0</v>
      </c>
      <c r="N11" s="24">
        <f t="shared" si="1"/>
        <v>0</v>
      </c>
      <c r="O11" s="24">
        <f t="shared" si="1"/>
        <v>0</v>
      </c>
      <c r="P11" s="24">
        <f t="shared" si="1"/>
        <v>0</v>
      </c>
      <c r="Q11" s="24">
        <f t="shared" si="1"/>
        <v>0</v>
      </c>
      <c r="R11" s="24">
        <f t="shared" si="1"/>
        <v>0</v>
      </c>
      <c r="S11" s="25"/>
      <c r="T11" s="25"/>
      <c r="V11" s="19"/>
    </row>
    <row r="12" spans="1:22" s="26" customFormat="1" x14ac:dyDescent="0.4">
      <c r="A12" s="28" t="s">
        <v>47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5"/>
      <c r="T12" s="25"/>
      <c r="V12" s="19"/>
    </row>
    <row r="13" spans="1:22" s="26" customFormat="1" ht="18" thickBot="1" x14ac:dyDescent="0.45">
      <c r="A13" s="28" t="s">
        <v>31</v>
      </c>
      <c r="B13" s="29">
        <f>B11-B12</f>
        <v>0</v>
      </c>
      <c r="C13" s="29">
        <f t="shared" ref="C13:R13" si="2">C11-C12</f>
        <v>0</v>
      </c>
      <c r="D13" s="29">
        <f t="shared" si="2"/>
        <v>0</v>
      </c>
      <c r="E13" s="29">
        <f t="shared" si="2"/>
        <v>0</v>
      </c>
      <c r="F13" s="29">
        <f t="shared" si="2"/>
        <v>0</v>
      </c>
      <c r="G13" s="29">
        <f t="shared" si="2"/>
        <v>0</v>
      </c>
      <c r="H13" s="29">
        <f t="shared" si="2"/>
        <v>0</v>
      </c>
      <c r="I13" s="29">
        <f t="shared" si="2"/>
        <v>0</v>
      </c>
      <c r="J13" s="29">
        <f t="shared" si="2"/>
        <v>0</v>
      </c>
      <c r="K13" s="29">
        <f t="shared" si="2"/>
        <v>0</v>
      </c>
      <c r="L13" s="29">
        <f t="shared" si="2"/>
        <v>0</v>
      </c>
      <c r="M13" s="29">
        <f t="shared" si="2"/>
        <v>0</v>
      </c>
      <c r="N13" s="29">
        <f t="shared" si="2"/>
        <v>0</v>
      </c>
      <c r="O13" s="29">
        <f t="shared" si="2"/>
        <v>0</v>
      </c>
      <c r="P13" s="29">
        <f t="shared" si="2"/>
        <v>0</v>
      </c>
      <c r="Q13" s="29">
        <f t="shared" si="2"/>
        <v>0</v>
      </c>
      <c r="R13" s="29">
        <f t="shared" si="2"/>
        <v>0</v>
      </c>
      <c r="S13" s="25"/>
      <c r="T13" s="25"/>
      <c r="V13" s="19"/>
    </row>
    <row r="14" spans="1:22" s="26" customFormat="1" ht="18" thickTop="1" x14ac:dyDescent="0.4">
      <c r="A14" s="16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25"/>
      <c r="T14" s="25"/>
      <c r="V14" s="19"/>
    </row>
    <row r="15" spans="1:22" s="26" customFormat="1" x14ac:dyDescent="0.4">
      <c r="A15" s="16">
        <v>43936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5">
        <f>IF((C15+E15+F15+O15+P15+R15)&gt;100000,(A15+3),(A15+5))</f>
        <v>43941</v>
      </c>
      <c r="T15" s="25"/>
      <c r="V15" s="19"/>
    </row>
    <row r="16" spans="1:22" s="26" customFormat="1" x14ac:dyDescent="0.4">
      <c r="A16" s="16">
        <v>43951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5">
        <f>IF((C16+E16+F16+O16+P16+R16)&gt;100000,(A16+3),(A16+5))</f>
        <v>43956</v>
      </c>
      <c r="T16" s="25"/>
      <c r="V16" s="19"/>
    </row>
    <row r="17" spans="1:22" s="26" customFormat="1" x14ac:dyDescent="0.4">
      <c r="A17" s="16">
        <v>43966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5">
        <f>IF((C17+E17+F17+O17+P17+R17)&gt;100000,(A17+3),(A17+5))</f>
        <v>43971</v>
      </c>
      <c r="T17" s="25"/>
      <c r="V17" s="19"/>
    </row>
    <row r="18" spans="1:22" s="26" customFormat="1" x14ac:dyDescent="0.4">
      <c r="A18" s="16">
        <v>43982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5">
        <f>IF((C18+E18+F18+O18+P18+R18)&gt;100000,(A18+1),(A18+5))</f>
        <v>43987</v>
      </c>
      <c r="T18" s="25"/>
      <c r="V18" s="19"/>
    </row>
    <row r="19" spans="1:22" s="26" customFormat="1" x14ac:dyDescent="0.4">
      <c r="A19" s="16">
        <v>43997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5">
        <f t="shared" ref="S19" si="3">IF((C19+E19+F19+O19+P19+R19)&gt;100000,(A19+3),(A19+5))</f>
        <v>44002</v>
      </c>
      <c r="T19" s="25"/>
      <c r="V19" s="19"/>
    </row>
    <row r="20" spans="1:22" x14ac:dyDescent="0.4">
      <c r="A20" s="16">
        <v>44012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5">
        <f>IF((C20+E20+F20+O20+P20+R20)&gt;100000,(A20+1),(A20+5))</f>
        <v>44017</v>
      </c>
    </row>
    <row r="21" spans="1:22" x14ac:dyDescent="0.4">
      <c r="A21" s="28" t="s">
        <v>20</v>
      </c>
      <c r="B21" s="31">
        <f t="shared" ref="B21:R21" si="4">SUM(B15:B20)</f>
        <v>0</v>
      </c>
      <c r="C21" s="31">
        <f t="shared" si="4"/>
        <v>0</v>
      </c>
      <c r="D21" s="31">
        <f t="shared" si="4"/>
        <v>0</v>
      </c>
      <c r="E21" s="31">
        <f t="shared" si="4"/>
        <v>0</v>
      </c>
      <c r="F21" s="31">
        <f t="shared" si="4"/>
        <v>0</v>
      </c>
      <c r="G21" s="31">
        <f t="shared" ref="G21:M21" si="5">SUM(G15:G20)</f>
        <v>0</v>
      </c>
      <c r="H21" s="31">
        <f t="shared" si="5"/>
        <v>0</v>
      </c>
      <c r="I21" s="31">
        <f t="shared" si="5"/>
        <v>0</v>
      </c>
      <c r="J21" s="31">
        <f t="shared" si="5"/>
        <v>0</v>
      </c>
      <c r="K21" s="31">
        <f t="shared" si="5"/>
        <v>0</v>
      </c>
      <c r="L21" s="31">
        <f t="shared" si="5"/>
        <v>0</v>
      </c>
      <c r="M21" s="31">
        <f t="shared" si="5"/>
        <v>0</v>
      </c>
      <c r="N21" s="31">
        <f t="shared" si="4"/>
        <v>0</v>
      </c>
      <c r="O21" s="31">
        <f t="shared" si="4"/>
        <v>0</v>
      </c>
      <c r="P21" s="31">
        <f t="shared" si="4"/>
        <v>0</v>
      </c>
      <c r="Q21" s="31">
        <f t="shared" si="4"/>
        <v>0</v>
      </c>
      <c r="R21" s="31">
        <f t="shared" si="4"/>
        <v>0</v>
      </c>
    </row>
    <row r="22" spans="1:22" x14ac:dyDescent="0.4">
      <c r="A22" s="28" t="s">
        <v>47</v>
      </c>
    </row>
    <row r="23" spans="1:22" ht="18" thickBot="1" x14ac:dyDescent="0.45">
      <c r="A23" s="28" t="s">
        <v>31</v>
      </c>
      <c r="B23" s="29">
        <f>B21-B22</f>
        <v>0</v>
      </c>
      <c r="C23" s="29">
        <f t="shared" ref="C23:R23" si="6">C21-C22</f>
        <v>0</v>
      </c>
      <c r="D23" s="29">
        <f t="shared" si="6"/>
        <v>0</v>
      </c>
      <c r="E23" s="29">
        <f t="shared" si="6"/>
        <v>0</v>
      </c>
      <c r="F23" s="29">
        <f t="shared" si="6"/>
        <v>0</v>
      </c>
      <c r="G23" s="29">
        <f t="shared" si="6"/>
        <v>0</v>
      </c>
      <c r="H23" s="29">
        <f t="shared" si="6"/>
        <v>0</v>
      </c>
      <c r="I23" s="29">
        <f t="shared" si="6"/>
        <v>0</v>
      </c>
      <c r="J23" s="29">
        <f t="shared" si="6"/>
        <v>0</v>
      </c>
      <c r="K23" s="29">
        <f t="shared" si="6"/>
        <v>0</v>
      </c>
      <c r="L23" s="29">
        <f t="shared" si="6"/>
        <v>0</v>
      </c>
      <c r="M23" s="29">
        <f t="shared" si="6"/>
        <v>0</v>
      </c>
      <c r="N23" s="29">
        <f t="shared" si="6"/>
        <v>0</v>
      </c>
      <c r="O23" s="29">
        <f t="shared" si="6"/>
        <v>0</v>
      </c>
      <c r="P23" s="29">
        <f t="shared" si="6"/>
        <v>0</v>
      </c>
      <c r="Q23" s="29">
        <f t="shared" si="6"/>
        <v>0</v>
      </c>
      <c r="R23" s="29">
        <f t="shared" si="6"/>
        <v>0</v>
      </c>
    </row>
    <row r="24" spans="1:22" ht="18" thickTop="1" x14ac:dyDescent="0.4">
      <c r="A24" s="16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22" x14ac:dyDescent="0.4">
      <c r="A25" s="16">
        <v>44027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5">
        <f>IF((C25+E25+F25+O25+P25+R25)&gt;100000,(A25+3),(A25+5))</f>
        <v>44032</v>
      </c>
      <c r="U25" s="32"/>
    </row>
    <row r="26" spans="1:22" x14ac:dyDescent="0.4">
      <c r="A26" s="16">
        <v>44043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5">
        <f>IF((C26+E26+F26+O26+P26+R26)&gt;100000,(A26+1),(A26+5))</f>
        <v>44048</v>
      </c>
      <c r="U26" s="32"/>
    </row>
    <row r="27" spans="1:22" x14ac:dyDescent="0.4">
      <c r="A27" s="16">
        <v>44058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5">
        <f t="shared" ref="S27" si="7">IF((C27+E27+F27+O27+P27+R27)&gt;100000,(A27+1),(A27+5))</f>
        <v>44063</v>
      </c>
    </row>
    <row r="28" spans="1:22" x14ac:dyDescent="0.4">
      <c r="A28" s="16">
        <v>44074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5">
        <f>IF((C28+E28+F28+O28+P28+R28)&gt;100000,(A28+1),(A28+5))</f>
        <v>44079</v>
      </c>
      <c r="U28" s="32"/>
    </row>
    <row r="29" spans="1:22" x14ac:dyDescent="0.4">
      <c r="A29" s="16">
        <v>44089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5">
        <f>IF((C29+E29+F29+O29+P29+R29)&gt;100000,(A29+3),(A29+5))</f>
        <v>44094</v>
      </c>
    </row>
    <row r="30" spans="1:22" x14ac:dyDescent="0.4">
      <c r="A30" s="16">
        <v>44104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5">
        <f>IF((C30+E30+F30+O30+P30+R30)&gt;100000,(A30+1),(A30+5))</f>
        <v>44109</v>
      </c>
      <c r="U30" s="32"/>
    </row>
    <row r="31" spans="1:22" x14ac:dyDescent="0.4">
      <c r="A31" s="28" t="s">
        <v>21</v>
      </c>
      <c r="B31" s="31">
        <f t="shared" ref="B31:R31" si="8">SUM(B25:B30)</f>
        <v>0</v>
      </c>
      <c r="C31" s="31">
        <f t="shared" si="8"/>
        <v>0</v>
      </c>
      <c r="D31" s="31">
        <f t="shared" si="8"/>
        <v>0</v>
      </c>
      <c r="E31" s="31">
        <f t="shared" si="8"/>
        <v>0</v>
      </c>
      <c r="F31" s="31">
        <f t="shared" si="8"/>
        <v>0</v>
      </c>
      <c r="G31" s="31">
        <f t="shared" ref="G31:M31" si="9">SUM(G25:G30)</f>
        <v>0</v>
      </c>
      <c r="H31" s="31">
        <f t="shared" si="9"/>
        <v>0</v>
      </c>
      <c r="I31" s="31">
        <f t="shared" si="9"/>
        <v>0</v>
      </c>
      <c r="J31" s="31">
        <f t="shared" si="9"/>
        <v>0</v>
      </c>
      <c r="K31" s="31">
        <f t="shared" si="9"/>
        <v>0</v>
      </c>
      <c r="L31" s="31">
        <f t="shared" si="9"/>
        <v>0</v>
      </c>
      <c r="M31" s="31">
        <f t="shared" si="9"/>
        <v>0</v>
      </c>
      <c r="N31" s="31">
        <f t="shared" si="8"/>
        <v>0</v>
      </c>
      <c r="O31" s="31">
        <f t="shared" si="8"/>
        <v>0</v>
      </c>
      <c r="P31" s="31">
        <f t="shared" si="8"/>
        <v>0</v>
      </c>
      <c r="Q31" s="31">
        <f t="shared" si="8"/>
        <v>0</v>
      </c>
      <c r="R31" s="31">
        <f t="shared" si="8"/>
        <v>0</v>
      </c>
      <c r="U31" s="32"/>
    </row>
    <row r="32" spans="1:22" x14ac:dyDescent="0.4">
      <c r="A32" s="28" t="s">
        <v>47</v>
      </c>
      <c r="U32" s="32"/>
    </row>
    <row r="33" spans="1:22" ht="18" thickBot="1" x14ac:dyDescent="0.45">
      <c r="A33" s="28" t="s">
        <v>31</v>
      </c>
      <c r="B33" s="29">
        <f>B31-B32</f>
        <v>0</v>
      </c>
      <c r="C33" s="29">
        <f t="shared" ref="C33:R33" si="10">C31-C32</f>
        <v>0</v>
      </c>
      <c r="D33" s="29">
        <f t="shared" si="10"/>
        <v>0</v>
      </c>
      <c r="E33" s="29">
        <f t="shared" si="10"/>
        <v>0</v>
      </c>
      <c r="F33" s="29">
        <f t="shared" si="10"/>
        <v>0</v>
      </c>
      <c r="G33" s="29">
        <f t="shared" si="10"/>
        <v>0</v>
      </c>
      <c r="H33" s="29">
        <f t="shared" si="10"/>
        <v>0</v>
      </c>
      <c r="I33" s="29">
        <f t="shared" si="10"/>
        <v>0</v>
      </c>
      <c r="J33" s="29">
        <f t="shared" si="10"/>
        <v>0</v>
      </c>
      <c r="K33" s="29">
        <f t="shared" si="10"/>
        <v>0</v>
      </c>
      <c r="L33" s="29">
        <f t="shared" si="10"/>
        <v>0</v>
      </c>
      <c r="M33" s="29">
        <f t="shared" si="10"/>
        <v>0</v>
      </c>
      <c r="N33" s="29">
        <f t="shared" si="10"/>
        <v>0</v>
      </c>
      <c r="O33" s="29">
        <f t="shared" si="10"/>
        <v>0</v>
      </c>
      <c r="P33" s="29">
        <f t="shared" si="10"/>
        <v>0</v>
      </c>
      <c r="Q33" s="29">
        <f t="shared" si="10"/>
        <v>0</v>
      </c>
      <c r="R33" s="29">
        <f t="shared" si="10"/>
        <v>0</v>
      </c>
    </row>
    <row r="34" spans="1:22" ht="18" thickTop="1" x14ac:dyDescent="0.4">
      <c r="A34" s="16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1:22" s="25" customFormat="1" x14ac:dyDescent="0.4">
      <c r="A35" s="16">
        <v>44119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5">
        <f t="shared" ref="S35:S40" si="11">IF((C35+E35+F35+O35+P35+R35)&gt;100000,(A35+3),(A35+5))</f>
        <v>44124</v>
      </c>
      <c r="U35" s="26"/>
      <c r="V35" s="19"/>
    </row>
    <row r="36" spans="1:22" s="25" customFormat="1" x14ac:dyDescent="0.4">
      <c r="A36" s="16">
        <v>44135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5">
        <f>IF((C36+E36+F36+O36+P36+R36)&gt;100000,(A36+1),(A36+5))</f>
        <v>44140</v>
      </c>
      <c r="U36" s="26"/>
      <c r="V36" s="19"/>
    </row>
    <row r="37" spans="1:22" s="25" customFormat="1" x14ac:dyDescent="0.4">
      <c r="A37" s="16">
        <v>44150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5">
        <f t="shared" si="11"/>
        <v>44155</v>
      </c>
      <c r="U37" s="26"/>
      <c r="V37" s="19"/>
    </row>
    <row r="38" spans="1:22" s="25" customFormat="1" x14ac:dyDescent="0.4">
      <c r="A38" s="16">
        <v>44165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5">
        <f>IF((C38+E38+F38+O38+P38+R38)&gt;100000,(A38+1),(A38+5))</f>
        <v>44170</v>
      </c>
      <c r="U38" s="26"/>
      <c r="V38" s="19"/>
    </row>
    <row r="39" spans="1:22" s="25" customFormat="1" x14ac:dyDescent="0.4">
      <c r="A39" s="16">
        <v>44180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5">
        <f t="shared" si="11"/>
        <v>44185</v>
      </c>
      <c r="U39" s="26"/>
      <c r="V39" s="19"/>
    </row>
    <row r="40" spans="1:22" s="25" customFormat="1" x14ac:dyDescent="0.4">
      <c r="A40" s="16">
        <v>44196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5">
        <f t="shared" si="11"/>
        <v>44201</v>
      </c>
      <c r="U40" s="26"/>
      <c r="V40" s="19"/>
    </row>
    <row r="41" spans="1:22" s="25" customFormat="1" x14ac:dyDescent="0.4">
      <c r="A41" s="28" t="s">
        <v>22</v>
      </c>
      <c r="B41" s="31">
        <f t="shared" ref="B41:R41" si="12">SUM(B35:B40)</f>
        <v>0</v>
      </c>
      <c r="C41" s="31">
        <f t="shared" si="12"/>
        <v>0</v>
      </c>
      <c r="D41" s="31">
        <f t="shared" si="12"/>
        <v>0</v>
      </c>
      <c r="E41" s="31">
        <f t="shared" si="12"/>
        <v>0</v>
      </c>
      <c r="F41" s="31">
        <f t="shared" si="12"/>
        <v>0</v>
      </c>
      <c r="G41" s="31">
        <f t="shared" ref="G41:M41" si="13">SUM(G35:G40)</f>
        <v>0</v>
      </c>
      <c r="H41" s="31">
        <f t="shared" si="13"/>
        <v>0</v>
      </c>
      <c r="I41" s="31">
        <f t="shared" si="13"/>
        <v>0</v>
      </c>
      <c r="J41" s="31">
        <f t="shared" si="13"/>
        <v>0</v>
      </c>
      <c r="K41" s="31">
        <f t="shared" si="13"/>
        <v>0</v>
      </c>
      <c r="L41" s="31">
        <f t="shared" si="13"/>
        <v>0</v>
      </c>
      <c r="M41" s="31">
        <f t="shared" si="13"/>
        <v>0</v>
      </c>
      <c r="N41" s="31">
        <f t="shared" si="12"/>
        <v>0</v>
      </c>
      <c r="O41" s="31">
        <f t="shared" si="12"/>
        <v>0</v>
      </c>
      <c r="P41" s="31">
        <f t="shared" si="12"/>
        <v>0</v>
      </c>
      <c r="Q41" s="31">
        <f t="shared" si="12"/>
        <v>0</v>
      </c>
      <c r="R41" s="31">
        <f t="shared" si="12"/>
        <v>0</v>
      </c>
      <c r="U41" s="26"/>
      <c r="V41" s="19"/>
    </row>
    <row r="42" spans="1:22" s="25" customFormat="1" x14ac:dyDescent="0.4">
      <c r="A42" s="28" t="s">
        <v>47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U42" s="26"/>
      <c r="V42" s="19"/>
    </row>
    <row r="43" spans="1:22" s="25" customFormat="1" ht="18" thickBot="1" x14ac:dyDescent="0.45">
      <c r="A43" s="28" t="s">
        <v>31</v>
      </c>
      <c r="B43" s="29">
        <f>B41-B42</f>
        <v>0</v>
      </c>
      <c r="C43" s="29">
        <f t="shared" ref="C43:R43" si="14">C41-C42</f>
        <v>0</v>
      </c>
      <c r="D43" s="29">
        <f t="shared" si="14"/>
        <v>0</v>
      </c>
      <c r="E43" s="29">
        <f t="shared" si="14"/>
        <v>0</v>
      </c>
      <c r="F43" s="29">
        <f t="shared" si="14"/>
        <v>0</v>
      </c>
      <c r="G43" s="29">
        <f t="shared" si="14"/>
        <v>0</v>
      </c>
      <c r="H43" s="29">
        <f t="shared" si="14"/>
        <v>0</v>
      </c>
      <c r="I43" s="29">
        <f t="shared" si="14"/>
        <v>0</v>
      </c>
      <c r="J43" s="29">
        <f t="shared" si="14"/>
        <v>0</v>
      </c>
      <c r="K43" s="29">
        <f t="shared" si="14"/>
        <v>0</v>
      </c>
      <c r="L43" s="29">
        <f t="shared" si="14"/>
        <v>0</v>
      </c>
      <c r="M43" s="29">
        <f t="shared" si="14"/>
        <v>0</v>
      </c>
      <c r="N43" s="29">
        <f t="shared" si="14"/>
        <v>0</v>
      </c>
      <c r="O43" s="29">
        <f t="shared" si="14"/>
        <v>0</v>
      </c>
      <c r="P43" s="29">
        <f t="shared" si="14"/>
        <v>0</v>
      </c>
      <c r="Q43" s="29">
        <f t="shared" si="14"/>
        <v>0</v>
      </c>
      <c r="R43" s="29">
        <f t="shared" si="14"/>
        <v>0</v>
      </c>
      <c r="U43" s="26"/>
      <c r="V43" s="19"/>
    </row>
    <row r="44" spans="1:22" s="25" customFormat="1" ht="18" thickTop="1" x14ac:dyDescent="0.4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U44" s="26"/>
      <c r="V44" s="19"/>
    </row>
    <row r="45" spans="1:22" s="25" customFormat="1" x14ac:dyDescent="0.4">
      <c r="A45" s="28" t="s">
        <v>5</v>
      </c>
      <c r="B45" s="24">
        <f t="shared" ref="B45:R45" si="15">B11+B21+B31+B41</f>
        <v>0</v>
      </c>
      <c r="C45" s="24">
        <f t="shared" si="15"/>
        <v>0</v>
      </c>
      <c r="D45" s="24">
        <f t="shared" si="15"/>
        <v>0</v>
      </c>
      <c r="E45" s="24">
        <f t="shared" si="15"/>
        <v>0</v>
      </c>
      <c r="F45" s="24">
        <f t="shared" si="15"/>
        <v>0</v>
      </c>
      <c r="G45" s="24">
        <f t="shared" si="15"/>
        <v>0</v>
      </c>
      <c r="H45" s="24">
        <f t="shared" si="15"/>
        <v>0</v>
      </c>
      <c r="I45" s="24">
        <f t="shared" si="15"/>
        <v>0</v>
      </c>
      <c r="J45" s="24">
        <f t="shared" si="15"/>
        <v>0</v>
      </c>
      <c r="K45" s="24">
        <f t="shared" si="15"/>
        <v>0</v>
      </c>
      <c r="L45" s="24">
        <f t="shared" si="15"/>
        <v>0</v>
      </c>
      <c r="M45" s="24">
        <f t="shared" si="15"/>
        <v>0</v>
      </c>
      <c r="N45" s="24">
        <f t="shared" si="15"/>
        <v>0</v>
      </c>
      <c r="O45" s="24">
        <f t="shared" si="15"/>
        <v>0</v>
      </c>
      <c r="P45" s="24">
        <f t="shared" si="15"/>
        <v>0</v>
      </c>
      <c r="Q45" s="24">
        <f t="shared" si="15"/>
        <v>0</v>
      </c>
      <c r="R45" s="24">
        <f t="shared" si="15"/>
        <v>0</v>
      </c>
      <c r="U45" s="26"/>
      <c r="V45" s="19"/>
    </row>
    <row r="46" spans="1:22" s="25" customFormat="1" x14ac:dyDescent="0.4">
      <c r="A46" s="28" t="s">
        <v>48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U46" s="26"/>
      <c r="V46" s="19"/>
    </row>
    <row r="47" spans="1:22" s="25" customFormat="1" ht="18" thickBot="1" x14ac:dyDescent="0.45">
      <c r="A47" s="28" t="s">
        <v>31</v>
      </c>
      <c r="B47" s="29">
        <f>B45-B46</f>
        <v>0</v>
      </c>
      <c r="C47" s="29">
        <f>C45-C46</f>
        <v>0</v>
      </c>
      <c r="D47" s="29">
        <f>D45-D46</f>
        <v>0</v>
      </c>
      <c r="E47" s="29">
        <f>E45-E46</f>
        <v>0</v>
      </c>
      <c r="F47" s="29">
        <f t="shared" ref="F47:P47" si="16">F45-F46</f>
        <v>0</v>
      </c>
      <c r="G47" s="29">
        <f t="shared" ref="G47:M47" si="17">G45-G46</f>
        <v>0</v>
      </c>
      <c r="H47" s="29">
        <f t="shared" si="17"/>
        <v>0</v>
      </c>
      <c r="I47" s="29">
        <f t="shared" si="17"/>
        <v>0</v>
      </c>
      <c r="J47" s="29">
        <f t="shared" si="17"/>
        <v>0</v>
      </c>
      <c r="K47" s="29">
        <f t="shared" si="17"/>
        <v>0</v>
      </c>
      <c r="L47" s="29">
        <f t="shared" si="17"/>
        <v>0</v>
      </c>
      <c r="M47" s="29">
        <f t="shared" si="17"/>
        <v>0</v>
      </c>
      <c r="N47" s="29">
        <f>N45-N46</f>
        <v>0</v>
      </c>
      <c r="O47" s="29">
        <f>O45-O46</f>
        <v>0</v>
      </c>
      <c r="P47" s="29">
        <f t="shared" si="16"/>
        <v>0</v>
      </c>
      <c r="Q47" s="29">
        <f>Q45-Q46</f>
        <v>0</v>
      </c>
      <c r="R47" s="29">
        <f>R45-R46</f>
        <v>0</v>
      </c>
      <c r="U47" s="26"/>
      <c r="V47" s="19"/>
    </row>
    <row r="48" spans="1:22" s="25" customFormat="1" ht="18" thickTop="1" x14ac:dyDescent="0.4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U48" s="26"/>
      <c r="V48" s="19"/>
    </row>
    <row r="49" spans="1:22" s="25" customFormat="1" x14ac:dyDescent="0.4">
      <c r="A49" s="28" t="s">
        <v>48</v>
      </c>
      <c r="B49" s="24">
        <f>B46</f>
        <v>0</v>
      </c>
      <c r="C49" s="24">
        <f t="shared" ref="C49:R49" si="18">C46</f>
        <v>0</v>
      </c>
      <c r="D49" s="24">
        <f t="shared" si="18"/>
        <v>0</v>
      </c>
      <c r="E49" s="24">
        <f t="shared" si="18"/>
        <v>0</v>
      </c>
      <c r="F49" s="24">
        <f t="shared" si="18"/>
        <v>0</v>
      </c>
      <c r="G49" s="24">
        <f t="shared" ref="G49:M49" si="19">G46</f>
        <v>0</v>
      </c>
      <c r="H49" s="24">
        <f t="shared" si="19"/>
        <v>0</v>
      </c>
      <c r="I49" s="24">
        <f t="shared" si="19"/>
        <v>0</v>
      </c>
      <c r="J49" s="24">
        <f t="shared" si="19"/>
        <v>0</v>
      </c>
      <c r="K49" s="24">
        <f t="shared" si="19"/>
        <v>0</v>
      </c>
      <c r="L49" s="24">
        <f t="shared" si="19"/>
        <v>0</v>
      </c>
      <c r="M49" s="24">
        <f t="shared" si="19"/>
        <v>0</v>
      </c>
      <c r="N49" s="24">
        <f t="shared" si="18"/>
        <v>0</v>
      </c>
      <c r="O49" s="24">
        <f t="shared" si="18"/>
        <v>0</v>
      </c>
      <c r="P49" s="24">
        <f t="shared" si="18"/>
        <v>0</v>
      </c>
      <c r="Q49" s="24">
        <f t="shared" si="18"/>
        <v>0</v>
      </c>
      <c r="R49" s="24">
        <f t="shared" si="18"/>
        <v>0</v>
      </c>
      <c r="U49" s="26"/>
      <c r="V49" s="19"/>
    </row>
    <row r="50" spans="1:22" s="25" customFormat="1" x14ac:dyDescent="0.4">
      <c r="A50" s="28" t="s">
        <v>23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U50" s="26"/>
      <c r="V50" s="19"/>
    </row>
    <row r="51" spans="1:22" s="25" customFormat="1" ht="18" thickBot="1" x14ac:dyDescent="0.45">
      <c r="A51" s="28" t="s">
        <v>31</v>
      </c>
      <c r="B51" s="29">
        <f>B49-B50</f>
        <v>0</v>
      </c>
      <c r="C51" s="29">
        <f t="shared" ref="C51:R51" si="20">C49-C50</f>
        <v>0</v>
      </c>
      <c r="D51" s="29">
        <f t="shared" si="20"/>
        <v>0</v>
      </c>
      <c r="E51" s="29">
        <f t="shared" si="20"/>
        <v>0</v>
      </c>
      <c r="F51" s="29">
        <f t="shared" si="20"/>
        <v>0</v>
      </c>
      <c r="G51" s="29">
        <f t="shared" ref="G51:M51" si="21">G49-G50</f>
        <v>0</v>
      </c>
      <c r="H51" s="29">
        <f t="shared" si="21"/>
        <v>0</v>
      </c>
      <c r="I51" s="29">
        <f t="shared" si="21"/>
        <v>0</v>
      </c>
      <c r="J51" s="29">
        <f t="shared" si="21"/>
        <v>0</v>
      </c>
      <c r="K51" s="29">
        <f t="shared" si="21"/>
        <v>0</v>
      </c>
      <c r="L51" s="29">
        <f t="shared" si="21"/>
        <v>0</v>
      </c>
      <c r="M51" s="29">
        <f t="shared" si="21"/>
        <v>0</v>
      </c>
      <c r="N51" s="29">
        <f t="shared" si="20"/>
        <v>0</v>
      </c>
      <c r="O51" s="29">
        <f>O49-O50+R49</f>
        <v>0</v>
      </c>
      <c r="P51" s="29">
        <f t="shared" si="20"/>
        <v>0</v>
      </c>
      <c r="Q51" s="29">
        <f t="shared" si="20"/>
        <v>0</v>
      </c>
      <c r="R51" s="29">
        <f t="shared" si="20"/>
        <v>0</v>
      </c>
      <c r="U51" s="26"/>
      <c r="V51" s="19"/>
    </row>
    <row r="52" spans="1:22" s="25" customFormat="1" ht="18" thickTop="1" x14ac:dyDescent="0.4">
      <c r="A52" s="38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U52" s="26"/>
      <c r="V52" s="19"/>
    </row>
    <row r="53" spans="1:22" s="25" customFormat="1" x14ac:dyDescent="0.4">
      <c r="A53" s="39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U53" s="26"/>
      <c r="V53" s="19"/>
    </row>
  </sheetData>
  <mergeCells count="2">
    <mergeCell ref="A1:U1"/>
    <mergeCell ref="A2:U2"/>
  </mergeCells>
  <pageMargins left="0.2" right="0.54" top="1.25" bottom="0.25" header="0.3" footer="0.3"/>
  <pageSetup scale="38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BF52E-9150-428E-9556-5ADC65E2E511}">
  <dimension ref="A1:F1"/>
  <sheetViews>
    <sheetView workbookViewId="0">
      <selection sqref="A1:XFD1"/>
    </sheetView>
  </sheetViews>
  <sheetFormatPr defaultColWidth="8.77734375" defaultRowHeight="14.4" x14ac:dyDescent="0.3"/>
  <cols>
    <col min="1" max="1" width="29.44140625" customWidth="1"/>
    <col min="2" max="2" width="13.77734375" customWidth="1"/>
    <col min="3" max="3" width="12.6640625" customWidth="1"/>
    <col min="4" max="4" width="11.44140625" customWidth="1"/>
    <col min="5" max="5" width="10.44140625" customWidth="1"/>
    <col min="6" max="6" width="12.77734375" customWidth="1"/>
  </cols>
  <sheetData>
    <row r="1" spans="1:6" x14ac:dyDescent="0.3">
      <c r="A1" s="42">
        <v>1</v>
      </c>
      <c r="B1" s="42"/>
      <c r="C1" s="42"/>
      <c r="D1" s="42"/>
      <c r="E1" s="42"/>
      <c r="F1" s="42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DF787-C7F8-431A-A253-34B26B41AA40}">
  <dimension ref="A1:U51"/>
  <sheetViews>
    <sheetView workbookViewId="0">
      <selection activeCell="A5" sqref="A5:A51"/>
    </sheetView>
  </sheetViews>
  <sheetFormatPr defaultColWidth="8.77734375" defaultRowHeight="14.4" x14ac:dyDescent="0.3"/>
  <cols>
    <col min="1" max="1" width="14.109375" customWidth="1"/>
    <col min="2" max="2" width="14.77734375" customWidth="1"/>
    <col min="3" max="3" width="18.109375" customWidth="1"/>
    <col min="4" max="5" width="15.77734375" customWidth="1"/>
    <col min="6" max="6" width="13.109375" bestFit="1" customWidth="1"/>
    <col min="7" max="13" width="13.109375" customWidth="1"/>
    <col min="14" max="14" width="15.44140625" bestFit="1" customWidth="1"/>
    <col min="15" max="15" width="14.44140625" bestFit="1" customWidth="1"/>
    <col min="16" max="16" width="13.44140625" bestFit="1" customWidth="1"/>
    <col min="17" max="17" width="15.44140625" bestFit="1" customWidth="1"/>
    <col min="18" max="18" width="13.44140625" bestFit="1" customWidth="1"/>
    <col min="19" max="20" width="9.109375"/>
    <col min="21" max="21" width="50.77734375" customWidth="1"/>
  </cols>
  <sheetData>
    <row r="1" spans="1:21" ht="15.6" x14ac:dyDescent="0.35">
      <c r="A1" s="43">
        <v>51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21" ht="15.6" x14ac:dyDescent="0.3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21" ht="15.6" x14ac:dyDescent="0.35">
      <c r="A3" s="1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2"/>
      <c r="T3" s="12"/>
      <c r="U3" s="13"/>
    </row>
    <row r="4" spans="1:21" ht="15.6" x14ac:dyDescent="0.3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9"/>
      <c r="T4" s="9"/>
      <c r="U4" s="11"/>
    </row>
    <row r="5" spans="1:21" ht="15.6" x14ac:dyDescent="0.35">
      <c r="A5" s="12"/>
    </row>
    <row r="6" spans="1:21" ht="15.6" x14ac:dyDescent="0.35">
      <c r="A6" s="12"/>
    </row>
    <row r="7" spans="1:21" ht="15.6" x14ac:dyDescent="0.35">
      <c r="A7" s="12"/>
    </row>
    <row r="8" spans="1:21" ht="15.6" x14ac:dyDescent="0.35">
      <c r="A8" s="12"/>
    </row>
    <row r="9" spans="1:21" ht="15.6" x14ac:dyDescent="0.35">
      <c r="A9" s="12"/>
    </row>
    <row r="10" spans="1:21" ht="15.6" x14ac:dyDescent="0.35">
      <c r="A10" s="12"/>
    </row>
    <row r="11" spans="1:21" ht="15.6" x14ac:dyDescent="0.35">
      <c r="A11" s="14"/>
    </row>
    <row r="12" spans="1:21" ht="15.6" x14ac:dyDescent="0.35">
      <c r="A12" s="14"/>
    </row>
    <row r="13" spans="1:21" ht="15.6" x14ac:dyDescent="0.35">
      <c r="A13" s="14"/>
    </row>
    <row r="14" spans="1:21" ht="15.6" x14ac:dyDescent="0.35">
      <c r="A14" s="12"/>
    </row>
    <row r="15" spans="1:21" ht="15.6" x14ac:dyDescent="0.35">
      <c r="A15" s="12"/>
    </row>
    <row r="16" spans="1:21" ht="15.6" x14ac:dyDescent="0.35">
      <c r="A16" s="12"/>
    </row>
    <row r="17" spans="1:7" ht="15.6" x14ac:dyDescent="0.35">
      <c r="A17" s="12"/>
    </row>
    <row r="18" spans="1:7" ht="15.6" x14ac:dyDescent="0.35">
      <c r="A18" s="12"/>
    </row>
    <row r="19" spans="1:7" ht="15.6" x14ac:dyDescent="0.35">
      <c r="A19" s="12"/>
    </row>
    <row r="20" spans="1:7" ht="15.6" x14ac:dyDescent="0.35">
      <c r="A20" s="12"/>
      <c r="B20" s="2"/>
      <c r="C20" s="2"/>
      <c r="D20" s="2"/>
      <c r="E20" s="2"/>
      <c r="F20" s="2"/>
      <c r="G20" s="2"/>
    </row>
    <row r="21" spans="1:7" ht="15.6" x14ac:dyDescent="0.35">
      <c r="A21" s="14"/>
    </row>
    <row r="22" spans="1:7" ht="15.6" x14ac:dyDescent="0.35">
      <c r="A22" s="14"/>
    </row>
    <row r="23" spans="1:7" ht="15.6" x14ac:dyDescent="0.35">
      <c r="A23" s="14"/>
    </row>
    <row r="24" spans="1:7" ht="15.6" x14ac:dyDescent="0.35">
      <c r="A24" s="12"/>
    </row>
    <row r="25" spans="1:7" ht="15.6" x14ac:dyDescent="0.35">
      <c r="A25" s="12"/>
    </row>
    <row r="26" spans="1:7" ht="15.6" x14ac:dyDescent="0.35">
      <c r="A26" s="12"/>
    </row>
    <row r="27" spans="1:7" ht="15.6" x14ac:dyDescent="0.35">
      <c r="A27" s="12"/>
    </row>
    <row r="28" spans="1:7" ht="15.6" x14ac:dyDescent="0.35">
      <c r="A28" s="12"/>
    </row>
    <row r="29" spans="1:7" ht="15.6" x14ac:dyDescent="0.35">
      <c r="A29" s="12"/>
    </row>
    <row r="30" spans="1:7" ht="15.6" x14ac:dyDescent="0.35">
      <c r="A30" s="12"/>
    </row>
    <row r="31" spans="1:7" ht="15.6" x14ac:dyDescent="0.35">
      <c r="A31" s="14"/>
    </row>
    <row r="32" spans="1:7" ht="15.6" x14ac:dyDescent="0.35">
      <c r="A32" s="14"/>
    </row>
    <row r="33" spans="1:1" ht="15.6" x14ac:dyDescent="0.35">
      <c r="A33" s="14"/>
    </row>
    <row r="34" spans="1:1" ht="15.6" x14ac:dyDescent="0.35">
      <c r="A34" s="12"/>
    </row>
    <row r="35" spans="1:1" ht="15.6" x14ac:dyDescent="0.35">
      <c r="A35" s="12"/>
    </row>
    <row r="36" spans="1:1" ht="15.6" x14ac:dyDescent="0.35">
      <c r="A36" s="12"/>
    </row>
    <row r="37" spans="1:1" ht="15.6" x14ac:dyDescent="0.35">
      <c r="A37" s="12"/>
    </row>
    <row r="38" spans="1:1" ht="15.6" x14ac:dyDescent="0.35">
      <c r="A38" s="12"/>
    </row>
    <row r="39" spans="1:1" ht="15.6" x14ac:dyDescent="0.35">
      <c r="A39" s="12"/>
    </row>
    <row r="40" spans="1:1" ht="15.6" x14ac:dyDescent="0.35">
      <c r="A40" s="12"/>
    </row>
    <row r="41" spans="1:1" ht="15.6" x14ac:dyDescent="0.35">
      <c r="A41" s="14"/>
    </row>
    <row r="42" spans="1:1" ht="15.6" x14ac:dyDescent="0.35">
      <c r="A42" s="14"/>
    </row>
    <row r="43" spans="1:1" ht="15.6" x14ac:dyDescent="0.35">
      <c r="A43" s="14"/>
    </row>
    <row r="44" spans="1:1" ht="15.6" x14ac:dyDescent="0.35">
      <c r="A44" s="12"/>
    </row>
    <row r="45" spans="1:1" ht="15.6" x14ac:dyDescent="0.35">
      <c r="A45" s="14"/>
    </row>
    <row r="46" spans="1:1" ht="15.6" x14ac:dyDescent="0.35">
      <c r="A46" s="14"/>
    </row>
    <row r="47" spans="1:1" ht="15.6" x14ac:dyDescent="0.35">
      <c r="A47" s="14"/>
    </row>
    <row r="48" spans="1:1" ht="15.6" x14ac:dyDescent="0.35">
      <c r="A48" s="12"/>
    </row>
    <row r="49" spans="1:1" ht="15.6" x14ac:dyDescent="0.35">
      <c r="A49" s="14"/>
    </row>
    <row r="50" spans="1:1" ht="15.6" x14ac:dyDescent="0.35">
      <c r="A50" s="14"/>
    </row>
    <row r="51" spans="1:1" ht="15.6" x14ac:dyDescent="0.35">
      <c r="A51" s="14"/>
    </row>
  </sheetData>
  <mergeCells count="2">
    <mergeCell ref="A1:R1"/>
    <mergeCell ref="A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</vt:lpstr>
      <vt:lpstr>Per Pay Period</vt:lpstr>
      <vt:lpstr>UPSLIDE_UndoFormatting</vt:lpstr>
      <vt:lpstr>UPSLIDE_Undo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 Willson</dc:creator>
  <cp:lastModifiedBy>Stephanie Cardarelle</cp:lastModifiedBy>
  <cp:lastPrinted>2020-11-19T17:34:45Z</cp:lastPrinted>
  <dcterms:created xsi:type="dcterms:W3CDTF">2020-10-09T16:18:49Z</dcterms:created>
  <dcterms:modified xsi:type="dcterms:W3CDTF">2020-11-19T22:37:37Z</dcterms:modified>
</cp:coreProperties>
</file>